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120" windowHeight="7995" activeTab="1"/>
  </bookViews>
  <sheets>
    <sheet name="Blad1" sheetId="1" r:id="rId1"/>
    <sheet name="Blad2" sheetId="2" r:id="rId2"/>
    <sheet name="Blad3" sheetId="3" r:id="rId3"/>
  </sheets>
  <calcPr calcId="145621"/>
</workbook>
</file>

<file path=xl/calcChain.xml><?xml version="1.0" encoding="utf-8"?>
<calcChain xmlns="http://schemas.openxmlformats.org/spreadsheetml/2006/main">
  <c r="D17" i="2" l="1"/>
  <c r="E15" i="2"/>
  <c r="D16" i="2" s="1"/>
  <c r="D15" i="2"/>
  <c r="C4" i="2"/>
  <c r="F4" i="2" s="1"/>
  <c r="C5" i="2"/>
  <c r="F5" i="2" s="1"/>
  <c r="C6" i="2"/>
  <c r="F6" i="2" s="1"/>
  <c r="C7" i="2"/>
  <c r="F7" i="2" s="1"/>
  <c r="C8" i="2"/>
  <c r="F8" i="2" s="1"/>
  <c r="C9" i="2"/>
  <c r="F9" i="2" s="1"/>
  <c r="C10" i="2"/>
  <c r="F10" i="2" s="1"/>
  <c r="C11" i="2"/>
  <c r="F11" i="2" s="1"/>
  <c r="C12" i="2"/>
  <c r="F12" i="2" s="1"/>
  <c r="C13" i="2"/>
  <c r="F13" i="2" s="1"/>
  <c r="C14" i="2"/>
  <c r="F14" i="2" s="1"/>
  <c r="C3" i="2"/>
  <c r="G3" i="2" s="1"/>
  <c r="B4" i="2" s="1"/>
  <c r="G4" i="2" l="1"/>
  <c r="B5" i="2" s="1"/>
  <c r="G5" i="2" s="1"/>
  <c r="B6" i="2" s="1"/>
  <c r="G6" i="2" s="1"/>
  <c r="B7" i="2" s="1"/>
  <c r="G7" i="2" s="1"/>
  <c r="B8" i="2" s="1"/>
  <c r="G8" i="2" s="1"/>
  <c r="B9" i="2" s="1"/>
  <c r="G9" i="2" s="1"/>
  <c r="B10" i="2" s="1"/>
  <c r="G10" i="2" s="1"/>
  <c r="B11" i="2" s="1"/>
  <c r="G11" i="2" s="1"/>
  <c r="B12" i="2" s="1"/>
  <c r="G12" i="2" s="1"/>
  <c r="B13" i="2" s="1"/>
  <c r="G13" i="2" s="1"/>
  <c r="B14" i="2" s="1"/>
  <c r="G14" i="2" s="1"/>
  <c r="F3" i="2"/>
  <c r="C15" i="1"/>
  <c r="C14" i="1"/>
  <c r="C13" i="1"/>
  <c r="C12" i="1"/>
  <c r="C11" i="1"/>
  <c r="C10" i="1"/>
  <c r="E3" i="1"/>
  <c r="E6" i="1" s="1"/>
  <c r="C9" i="1"/>
  <c r="C6" i="1"/>
  <c r="C7" i="1"/>
  <c r="C8" i="1"/>
  <c r="B6" i="1"/>
  <c r="D6" i="1"/>
  <c r="G6" i="1" l="1"/>
  <c r="B7" i="1" s="1"/>
  <c r="D7" i="1" s="1"/>
  <c r="E7" i="1"/>
  <c r="E8" i="1" s="1"/>
  <c r="E9" i="1" s="1"/>
  <c r="E10" i="1" s="1"/>
  <c r="E11" i="1" s="1"/>
  <c r="E12" i="1" s="1"/>
  <c r="E13" i="1" s="1"/>
  <c r="E14" i="1" s="1"/>
  <c r="E15" i="1" s="1"/>
  <c r="F6" i="1"/>
  <c r="F7" i="1" l="1"/>
  <c r="G7" i="1"/>
  <c r="B8" i="1" s="1"/>
  <c r="G8" i="1" s="1"/>
  <c r="B9" i="1" s="1"/>
  <c r="D8" i="1" l="1"/>
  <c r="F8" i="1" s="1"/>
  <c r="D9" i="1"/>
  <c r="F9" i="1" s="1"/>
  <c r="G9" i="1"/>
  <c r="B10" i="1" s="1"/>
  <c r="D10" i="1" l="1"/>
  <c r="F10" i="1" s="1"/>
  <c r="G10" i="1"/>
  <c r="B11" i="1" s="1"/>
  <c r="D11" i="1" l="1"/>
  <c r="F11" i="1" s="1"/>
  <c r="G11" i="1"/>
  <c r="B12" i="1" s="1"/>
  <c r="D12" i="1" l="1"/>
  <c r="F12" i="1" s="1"/>
  <c r="G12" i="1"/>
  <c r="B13" i="1" s="1"/>
  <c r="D13" i="1" l="1"/>
  <c r="F13" i="1" s="1"/>
  <c r="G13" i="1"/>
  <c r="B14" i="1" s="1"/>
  <c r="G14" i="1" l="1"/>
  <c r="B15" i="1" s="1"/>
  <c r="D14" i="1"/>
  <c r="F14" i="1" s="1"/>
  <c r="D15" i="1" l="1"/>
  <c r="F15" i="1" s="1"/>
  <c r="G15" i="1"/>
  <c r="B16" i="1" s="1"/>
</calcChain>
</file>

<file path=xl/sharedStrings.xml><?xml version="1.0" encoding="utf-8"?>
<sst xmlns="http://schemas.openxmlformats.org/spreadsheetml/2006/main" count="24" uniqueCount="20">
  <si>
    <t>Anders tänker köpa en lägenhet där insatsen är 620 000 kronor. Han får låna 85 % av insatsen med räntan 3,15 %. Han ska betala tillbaka lånet på tio år med rakamortering och väljer att göra en amortering varje år. Beräkna Anders årliga betalningar.</t>
  </si>
  <si>
    <t>År</t>
  </si>
  <si>
    <t>Ingående skuld</t>
  </si>
  <si>
    <t>Räntesats</t>
  </si>
  <si>
    <t>Årsränta</t>
  </si>
  <si>
    <t>Amortering</t>
  </si>
  <si>
    <t>Betalning</t>
  </si>
  <si>
    <t>Utgående skuld</t>
  </si>
  <si>
    <t>Insats</t>
  </si>
  <si>
    <t>Lån</t>
  </si>
  <si>
    <t>bottenlån</t>
  </si>
  <si>
    <t>Avbetalning</t>
  </si>
  <si>
    <t>Aviavgift</t>
  </si>
  <si>
    <t>Uppläggningsavgift</t>
  </si>
  <si>
    <t>månadsbetalning</t>
  </si>
  <si>
    <t>Summa:</t>
  </si>
  <si>
    <t>Summa avgifter:</t>
  </si>
  <si>
    <t>Ränta</t>
  </si>
  <si>
    <t>%</t>
  </si>
  <si>
    <t>Emma behöver köpa en dator. Kontantpriset är på 6000 kronor, men Emma bestämmer sig att köpa datorn mot avbetalning uppdelad i 12 månader. Emma behöver inte betala någon ränta på kreditköpet, men hon måste betala en uppläggningsavgift på 299 kronor samt en aviavgift på 35 kronor per faktora. Hur mycket är Emmas månadskostnader?                                                                                                                                                                                                                          Emma betalar ingen ränta, men hur mycket ränta morsvarar det som hon betalar utöver vad datorn kostar?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</si>
</sst>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color theme="1"/>
      <name val="Calibri"/>
      <family val="2"/>
      <scheme val="minor"/>
    </font>
    <font>
      <sz val="12"/>
      <color theme="1"/>
      <name val="Cambria"/>
      <family val="1"/>
      <scheme val="major"/>
    </font>
    <font>
      <b/>
      <sz val="12"/>
      <color theme="0"/>
      <name val="Cambria"/>
      <family val="1"/>
      <scheme val="major"/>
    </font>
    <font>
      <sz val="11"/>
      <color theme="1"/>
      <name val="Cambria"/>
      <family val="1"/>
      <scheme val="major"/>
    </font>
    <font>
      <b/>
      <sz val="11"/>
      <color theme="0"/>
      <name val="Cambria"/>
      <family val="1"/>
      <scheme val="major"/>
    </font>
    <font>
      <b/>
      <sz val="11"/>
      <color theme="0"/>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FFFFCC"/>
        <bgColor indexed="64"/>
      </patternFill>
    </fill>
  </fills>
  <borders count="1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2" fillId="0" borderId="0" xfId="0" applyFont="1" applyAlignment="1">
      <alignment horizontal="center" vertical="center" wrapText="1"/>
    </xf>
    <xf numFmtId="0" fontId="0" fillId="0" borderId="0" xfId="0" applyAlignment="1">
      <alignment horizontal="center"/>
    </xf>
    <xf numFmtId="9" fontId="4"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wrapText="1" indent="2"/>
    </xf>
    <xf numFmtId="0" fontId="0" fillId="0" borderId="0" xfId="0" applyAlignment="1">
      <alignment horizontal="right" indent="2"/>
    </xf>
    <xf numFmtId="10" fontId="2" fillId="0" borderId="0" xfId="0" applyNumberFormat="1" applyFont="1" applyAlignment="1">
      <alignment horizontal="right" vertical="center" wrapText="1" indent="2"/>
    </xf>
    <xf numFmtId="0" fontId="1" fillId="0" borderId="0" xfId="0" applyFont="1" applyAlignment="1">
      <alignment horizontal="right" vertical="center" wrapText="1" indent="2"/>
    </xf>
    <xf numFmtId="0" fontId="3"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1" xfId="0" applyFont="1" applyFill="1" applyBorder="1" applyAlignment="1">
      <alignment horizontal="right" vertical="center" indent="2"/>
    </xf>
    <xf numFmtId="0" fontId="2" fillId="0" borderId="2" xfId="0" applyFont="1" applyBorder="1" applyAlignment="1">
      <alignment horizontal="right" vertical="center" indent="2"/>
    </xf>
    <xf numFmtId="0" fontId="2" fillId="0" borderId="3" xfId="0" applyFont="1" applyBorder="1" applyAlignment="1">
      <alignment horizontal="right" vertical="center" indent="2"/>
    </xf>
    <xf numFmtId="10" fontId="2" fillId="0" borderId="2" xfId="0" applyNumberFormat="1" applyFont="1" applyBorder="1" applyAlignment="1">
      <alignment horizontal="center" vertical="center"/>
    </xf>
    <xf numFmtId="10" fontId="2" fillId="0" borderId="3" xfId="0" applyNumberFormat="1" applyFont="1" applyBorder="1" applyAlignment="1">
      <alignment horizontal="center" vertical="center"/>
    </xf>
    <xf numFmtId="1" fontId="2" fillId="0" borderId="2" xfId="0" applyNumberFormat="1" applyFont="1" applyBorder="1" applyAlignment="1">
      <alignment horizontal="right" vertical="center" indent="2"/>
    </xf>
    <xf numFmtId="10"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1" fontId="2" fillId="0" borderId="3" xfId="0" applyNumberFormat="1" applyFont="1" applyBorder="1" applyAlignment="1">
      <alignment horizontal="right" vertical="center" indent="2"/>
    </xf>
    <xf numFmtId="0" fontId="3"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3" fillId="2" borderId="5" xfId="0" applyFont="1" applyFill="1" applyBorder="1" applyAlignment="1">
      <alignment horizontal="right" vertical="center" wrapText="1" indent="2"/>
    </xf>
    <xf numFmtId="0" fontId="3"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9" fontId="4" fillId="0" borderId="8" xfId="0" applyNumberFormat="1" applyFont="1" applyBorder="1" applyAlignment="1">
      <alignment horizontal="center" vertical="center"/>
    </xf>
    <xf numFmtId="10"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vertical="center"/>
    </xf>
    <xf numFmtId="0" fontId="2" fillId="0" borderId="0" xfId="0" applyFont="1" applyAlignment="1">
      <alignment horizontal="right" vertical="center" indent="2"/>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3" fillId="2" borderId="11" xfId="0" applyFont="1" applyFill="1" applyBorder="1" applyAlignment="1">
      <alignment vertical="center"/>
    </xf>
    <xf numFmtId="0" fontId="6" fillId="2" borderId="12" xfId="0" applyFont="1" applyFill="1" applyBorder="1" applyAlignment="1">
      <alignment vertical="center"/>
    </xf>
    <xf numFmtId="0" fontId="3" fillId="2" borderId="13" xfId="0" applyFont="1" applyFill="1" applyBorder="1" applyAlignment="1">
      <alignment vertical="center"/>
    </xf>
    <xf numFmtId="0" fontId="6" fillId="2" borderId="14" xfId="0" applyFont="1" applyFill="1" applyBorder="1" applyAlignment="1">
      <alignment vertical="center"/>
    </xf>
    <xf numFmtId="0" fontId="3" fillId="2" borderId="10" xfId="0" applyFont="1" applyFill="1" applyBorder="1" applyAlignment="1">
      <alignment horizontal="center" vertical="center"/>
    </xf>
    <xf numFmtId="0" fontId="3" fillId="2" borderId="14" xfId="0" applyFont="1" applyFill="1" applyBorder="1" applyAlignment="1">
      <alignment horizontal="right" vertical="center" indent="2"/>
    </xf>
    <xf numFmtId="0" fontId="3" fillId="2" borderId="11" xfId="0" applyFont="1" applyFill="1" applyBorder="1" applyAlignment="1">
      <alignment horizontal="center" vertical="center"/>
    </xf>
    <xf numFmtId="0" fontId="6" fillId="2" borderId="12" xfId="0" applyFont="1" applyFill="1" applyBorder="1" applyAlignment="1">
      <alignment horizontal="right" vertical="center" indent="2"/>
    </xf>
    <xf numFmtId="1" fontId="3" fillId="2" borderId="11" xfId="0" applyNumberFormat="1" applyFont="1" applyFill="1" applyBorder="1" applyAlignment="1">
      <alignment horizontal="center" vertical="center"/>
    </xf>
    <xf numFmtId="0" fontId="6" fillId="2" borderId="12" xfId="0" applyFont="1" applyFill="1" applyBorder="1" applyAlignment="1">
      <alignment horizontal="left" vertical="center" indent="2"/>
    </xf>
    <xf numFmtId="1" fontId="2" fillId="3" borderId="2" xfId="0" applyNumberFormat="1" applyFont="1" applyFill="1" applyBorder="1" applyAlignment="1">
      <alignment horizontal="right" vertical="center" indent="2"/>
    </xf>
    <xf numFmtId="1" fontId="2" fillId="3" borderId="3" xfId="0" applyNumberFormat="1" applyFont="1" applyFill="1" applyBorder="1" applyAlignment="1">
      <alignment horizontal="right" vertical="center" indent="2"/>
    </xf>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M3" sqref="M3"/>
    </sheetView>
  </sheetViews>
  <sheetFormatPr defaultRowHeight="15" x14ac:dyDescent="0.25"/>
  <cols>
    <col min="1" max="1" width="5.140625" style="2" customWidth="1"/>
    <col min="2" max="2" width="21.5703125" style="6" customWidth="1"/>
    <col min="3" max="3" width="14.28515625" style="4" customWidth="1"/>
    <col min="4" max="4" width="14.140625" style="6" customWidth="1"/>
    <col min="5" max="5" width="15.85546875" style="2" customWidth="1"/>
    <col min="6" max="6" width="15.42578125" style="6" customWidth="1"/>
    <col min="7" max="7" width="21.7109375" style="6" customWidth="1"/>
  </cols>
  <sheetData>
    <row r="1" spans="1:7" ht="68.25" customHeight="1" thickBot="1" x14ac:dyDescent="0.3">
      <c r="A1" s="46" t="s">
        <v>0</v>
      </c>
      <c r="B1" s="47"/>
      <c r="C1" s="47"/>
      <c r="D1" s="47"/>
      <c r="E1" s="47"/>
      <c r="F1" s="47"/>
      <c r="G1" s="47"/>
    </row>
    <row r="2" spans="1:7" ht="20.25" customHeight="1" thickBot="1" x14ac:dyDescent="0.3">
      <c r="A2" s="1"/>
      <c r="B2" s="22" t="s">
        <v>8</v>
      </c>
      <c r="C2" s="23" t="s">
        <v>10</v>
      </c>
      <c r="D2" s="24" t="s">
        <v>3</v>
      </c>
      <c r="E2" s="25" t="s">
        <v>9</v>
      </c>
      <c r="F2" s="8"/>
      <c r="G2" s="8"/>
    </row>
    <row r="3" spans="1:7" ht="20.25" customHeight="1" thickBot="1" x14ac:dyDescent="0.3">
      <c r="A3" s="1"/>
      <c r="B3" s="26">
        <v>620000</v>
      </c>
      <c r="C3" s="27">
        <v>0.85</v>
      </c>
      <c r="D3" s="28">
        <v>3.15E-2</v>
      </c>
      <c r="E3" s="29">
        <f>B3*C3</f>
        <v>527000</v>
      </c>
      <c r="F3" s="8"/>
      <c r="G3" s="8"/>
    </row>
    <row r="4" spans="1:7" ht="20.25" customHeight="1" thickBot="1" x14ac:dyDescent="0.3">
      <c r="A4" s="1"/>
      <c r="B4" s="5"/>
      <c r="C4" s="3"/>
      <c r="D4" s="7"/>
      <c r="E4" s="1"/>
      <c r="F4" s="8"/>
      <c r="G4" s="8"/>
    </row>
    <row r="5" spans="1:7" ht="23.25" customHeight="1" x14ac:dyDescent="0.25">
      <c r="A5" s="9" t="s">
        <v>1</v>
      </c>
      <c r="B5" s="12" t="s">
        <v>2</v>
      </c>
      <c r="C5" s="9" t="s">
        <v>3</v>
      </c>
      <c r="D5" s="12" t="s">
        <v>4</v>
      </c>
      <c r="E5" s="9" t="s">
        <v>5</v>
      </c>
      <c r="F5" s="12" t="s">
        <v>6</v>
      </c>
      <c r="G5" s="12" t="s">
        <v>7</v>
      </c>
    </row>
    <row r="6" spans="1:7" ht="20.100000000000001" customHeight="1" x14ac:dyDescent="0.25">
      <c r="A6" s="10">
        <v>1</v>
      </c>
      <c r="B6" s="13">
        <f>B3*C3</f>
        <v>527000</v>
      </c>
      <c r="C6" s="15">
        <f>D3</f>
        <v>3.15E-2</v>
      </c>
      <c r="D6" s="17">
        <f t="shared" ref="D6:D15" si="0">B6*C6</f>
        <v>16600.5</v>
      </c>
      <c r="E6" s="10">
        <f>E3/10</f>
        <v>52700</v>
      </c>
      <c r="F6" s="17">
        <f t="shared" ref="F6:F15" si="1">D6+E6</f>
        <v>69300.5</v>
      </c>
      <c r="G6" s="13">
        <f t="shared" ref="G6:G15" si="2">B6-E6</f>
        <v>474300</v>
      </c>
    </row>
    <row r="7" spans="1:7" ht="20.100000000000001" customHeight="1" x14ac:dyDescent="0.25">
      <c r="A7" s="10">
        <v>2</v>
      </c>
      <c r="B7" s="13">
        <f t="shared" ref="B7:B16" si="3">G6</f>
        <v>474300</v>
      </c>
      <c r="C7" s="15">
        <f>D3</f>
        <v>3.15E-2</v>
      </c>
      <c r="D7" s="17">
        <f t="shared" si="0"/>
        <v>14940.45</v>
      </c>
      <c r="E7" s="10">
        <f t="shared" ref="E7:E15" si="4">E6</f>
        <v>52700</v>
      </c>
      <c r="F7" s="17">
        <f t="shared" si="1"/>
        <v>67640.45</v>
      </c>
      <c r="G7" s="13">
        <f t="shared" si="2"/>
        <v>421600</v>
      </c>
    </row>
    <row r="8" spans="1:7" ht="20.100000000000001" customHeight="1" x14ac:dyDescent="0.25">
      <c r="A8" s="10">
        <v>3</v>
      </c>
      <c r="B8" s="13">
        <f t="shared" si="3"/>
        <v>421600</v>
      </c>
      <c r="C8" s="15">
        <f>D3</f>
        <v>3.15E-2</v>
      </c>
      <c r="D8" s="17">
        <f t="shared" si="0"/>
        <v>13280.4</v>
      </c>
      <c r="E8" s="10">
        <f t="shared" si="4"/>
        <v>52700</v>
      </c>
      <c r="F8" s="17">
        <f t="shared" si="1"/>
        <v>65980.399999999994</v>
      </c>
      <c r="G8" s="13">
        <f t="shared" si="2"/>
        <v>368900</v>
      </c>
    </row>
    <row r="9" spans="1:7" ht="20.100000000000001" customHeight="1" x14ac:dyDescent="0.25">
      <c r="A9" s="10">
        <v>4</v>
      </c>
      <c r="B9" s="13">
        <f t="shared" si="3"/>
        <v>368900</v>
      </c>
      <c r="C9" s="15">
        <f>D3</f>
        <v>3.15E-2</v>
      </c>
      <c r="D9" s="17">
        <f t="shared" si="0"/>
        <v>11620.35</v>
      </c>
      <c r="E9" s="10">
        <f t="shared" si="4"/>
        <v>52700</v>
      </c>
      <c r="F9" s="17">
        <f t="shared" si="1"/>
        <v>64320.35</v>
      </c>
      <c r="G9" s="13">
        <f t="shared" si="2"/>
        <v>316200</v>
      </c>
    </row>
    <row r="10" spans="1:7" ht="20.100000000000001" customHeight="1" x14ac:dyDescent="0.25">
      <c r="A10" s="10">
        <v>5</v>
      </c>
      <c r="B10" s="13">
        <f t="shared" si="3"/>
        <v>316200</v>
      </c>
      <c r="C10" s="15">
        <f>D3</f>
        <v>3.15E-2</v>
      </c>
      <c r="D10" s="17">
        <f t="shared" si="0"/>
        <v>9960.2999999999993</v>
      </c>
      <c r="E10" s="10">
        <f t="shared" si="4"/>
        <v>52700</v>
      </c>
      <c r="F10" s="17">
        <f t="shared" si="1"/>
        <v>62660.3</v>
      </c>
      <c r="G10" s="13">
        <f t="shared" si="2"/>
        <v>263500</v>
      </c>
    </row>
    <row r="11" spans="1:7" ht="20.100000000000001" customHeight="1" x14ac:dyDescent="0.25">
      <c r="A11" s="10">
        <v>6</v>
      </c>
      <c r="B11" s="13">
        <f t="shared" si="3"/>
        <v>263500</v>
      </c>
      <c r="C11" s="15">
        <f>D3</f>
        <v>3.15E-2</v>
      </c>
      <c r="D11" s="17">
        <f t="shared" si="0"/>
        <v>8300.25</v>
      </c>
      <c r="E11" s="10">
        <f t="shared" si="4"/>
        <v>52700</v>
      </c>
      <c r="F11" s="17">
        <f t="shared" si="1"/>
        <v>61000.25</v>
      </c>
      <c r="G11" s="13">
        <f t="shared" si="2"/>
        <v>210800</v>
      </c>
    </row>
    <row r="12" spans="1:7" ht="20.100000000000001" customHeight="1" x14ac:dyDescent="0.25">
      <c r="A12" s="10">
        <v>7</v>
      </c>
      <c r="B12" s="13">
        <f t="shared" si="3"/>
        <v>210800</v>
      </c>
      <c r="C12" s="15">
        <f>D3</f>
        <v>3.15E-2</v>
      </c>
      <c r="D12" s="17">
        <f t="shared" si="0"/>
        <v>6640.2</v>
      </c>
      <c r="E12" s="10">
        <f t="shared" si="4"/>
        <v>52700</v>
      </c>
      <c r="F12" s="17">
        <f t="shared" si="1"/>
        <v>59340.2</v>
      </c>
      <c r="G12" s="13">
        <f t="shared" si="2"/>
        <v>158100</v>
      </c>
    </row>
    <row r="13" spans="1:7" ht="20.100000000000001" customHeight="1" x14ac:dyDescent="0.25">
      <c r="A13" s="10">
        <v>8</v>
      </c>
      <c r="B13" s="13">
        <f t="shared" si="3"/>
        <v>158100</v>
      </c>
      <c r="C13" s="15">
        <f>D3</f>
        <v>3.15E-2</v>
      </c>
      <c r="D13" s="17">
        <f t="shared" si="0"/>
        <v>4980.1499999999996</v>
      </c>
      <c r="E13" s="10">
        <f t="shared" si="4"/>
        <v>52700</v>
      </c>
      <c r="F13" s="17">
        <f t="shared" si="1"/>
        <v>57680.15</v>
      </c>
      <c r="G13" s="13">
        <f t="shared" si="2"/>
        <v>105400</v>
      </c>
    </row>
    <row r="14" spans="1:7" ht="20.100000000000001" customHeight="1" x14ac:dyDescent="0.25">
      <c r="A14" s="10">
        <v>9</v>
      </c>
      <c r="B14" s="13">
        <f t="shared" si="3"/>
        <v>105400</v>
      </c>
      <c r="C14" s="15">
        <f>D3</f>
        <v>3.15E-2</v>
      </c>
      <c r="D14" s="17">
        <f t="shared" si="0"/>
        <v>3320.1</v>
      </c>
      <c r="E14" s="10">
        <f t="shared" si="4"/>
        <v>52700</v>
      </c>
      <c r="F14" s="17">
        <f t="shared" si="1"/>
        <v>56020.1</v>
      </c>
      <c r="G14" s="13">
        <f t="shared" si="2"/>
        <v>52700</v>
      </c>
    </row>
    <row r="15" spans="1:7" ht="20.100000000000001" customHeight="1" thickBot="1" x14ac:dyDescent="0.3">
      <c r="A15" s="10">
        <v>10</v>
      </c>
      <c r="B15" s="13">
        <f t="shared" si="3"/>
        <v>52700</v>
      </c>
      <c r="C15" s="16">
        <f>D3</f>
        <v>3.15E-2</v>
      </c>
      <c r="D15" s="21">
        <f t="shared" si="0"/>
        <v>1660.05</v>
      </c>
      <c r="E15" s="11">
        <f t="shared" si="4"/>
        <v>52700</v>
      </c>
      <c r="F15" s="21">
        <f t="shared" si="1"/>
        <v>54360.05</v>
      </c>
      <c r="G15" s="14">
        <f t="shared" si="2"/>
        <v>0</v>
      </c>
    </row>
    <row r="16" spans="1:7" ht="20.100000000000001" customHeight="1" thickBot="1" x14ac:dyDescent="0.3">
      <c r="A16" s="11">
        <v>11</v>
      </c>
      <c r="B16" s="14">
        <f t="shared" si="3"/>
        <v>0</v>
      </c>
      <c r="C16" s="18"/>
      <c r="D16" s="19"/>
      <c r="E16" s="19"/>
      <c r="F16" s="20"/>
      <c r="G16" s="20"/>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G17" sqref="G17"/>
    </sheetView>
  </sheetViews>
  <sheetFormatPr defaultRowHeight="15" x14ac:dyDescent="0.25"/>
  <cols>
    <col min="1" max="1" width="5.7109375" style="4" customWidth="1"/>
    <col min="2" max="2" width="18.5703125" style="6" customWidth="1"/>
    <col min="3" max="3" width="15.85546875" style="2" customWidth="1"/>
    <col min="4" max="4" width="12.28515625" style="2" customWidth="1"/>
    <col min="5" max="5" width="23" style="6" customWidth="1"/>
    <col min="6" max="6" width="19.5703125" style="6" customWidth="1"/>
    <col min="7" max="7" width="19.42578125" style="6" customWidth="1"/>
  </cols>
  <sheetData>
    <row r="1" spans="1:7" ht="92.25" customHeight="1" thickBot="1" x14ac:dyDescent="0.3">
      <c r="A1" s="46" t="s">
        <v>19</v>
      </c>
      <c r="B1" s="48"/>
      <c r="C1" s="48"/>
      <c r="D1" s="48"/>
      <c r="E1" s="48"/>
      <c r="F1" s="48"/>
      <c r="G1" s="48"/>
    </row>
    <row r="2" spans="1:7" ht="26.25" customHeight="1" x14ac:dyDescent="0.25">
      <c r="A2" s="9" t="s">
        <v>1</v>
      </c>
      <c r="B2" s="9" t="s">
        <v>2</v>
      </c>
      <c r="C2" s="9" t="s">
        <v>11</v>
      </c>
      <c r="D2" s="9" t="s">
        <v>12</v>
      </c>
      <c r="E2" s="9" t="s">
        <v>13</v>
      </c>
      <c r="F2" s="9" t="s">
        <v>14</v>
      </c>
      <c r="G2" s="9" t="s">
        <v>7</v>
      </c>
    </row>
    <row r="3" spans="1:7" ht="26.25" customHeight="1" x14ac:dyDescent="0.25">
      <c r="A3" s="10">
        <v>1</v>
      </c>
      <c r="B3" s="13">
        <v>6000</v>
      </c>
      <c r="C3" s="32">
        <f>6000/12</f>
        <v>500</v>
      </c>
      <c r="D3" s="10">
        <v>35</v>
      </c>
      <c r="E3" s="13">
        <v>299</v>
      </c>
      <c r="F3" s="44">
        <f>SUM(C3:E3)</f>
        <v>834</v>
      </c>
      <c r="G3" s="17">
        <f t="shared" ref="G3:G14" si="0">B3-C3</f>
        <v>5500</v>
      </c>
    </row>
    <row r="4" spans="1:7" ht="26.25" customHeight="1" x14ac:dyDescent="0.25">
      <c r="A4" s="10">
        <v>2</v>
      </c>
      <c r="B4" s="17">
        <f t="shared" ref="B4:B14" si="1">G3</f>
        <v>5500</v>
      </c>
      <c r="C4" s="32">
        <f t="shared" ref="C4:C14" si="2">6000/12</f>
        <v>500</v>
      </c>
      <c r="D4" s="10">
        <v>35</v>
      </c>
      <c r="E4" s="13">
        <v>0</v>
      </c>
      <c r="F4" s="44">
        <f t="shared" ref="F4:F14" si="3">SUM(C4:E4)</f>
        <v>535</v>
      </c>
      <c r="G4" s="17">
        <f t="shared" si="0"/>
        <v>5000</v>
      </c>
    </row>
    <row r="5" spans="1:7" ht="26.25" customHeight="1" x14ac:dyDescent="0.25">
      <c r="A5" s="10">
        <v>3</v>
      </c>
      <c r="B5" s="17">
        <f t="shared" si="1"/>
        <v>5000</v>
      </c>
      <c r="C5" s="32">
        <f t="shared" si="2"/>
        <v>500</v>
      </c>
      <c r="D5" s="10">
        <v>35</v>
      </c>
      <c r="E5" s="13">
        <v>0</v>
      </c>
      <c r="F5" s="44">
        <f t="shared" si="3"/>
        <v>535</v>
      </c>
      <c r="G5" s="17">
        <f t="shared" si="0"/>
        <v>4500</v>
      </c>
    </row>
    <row r="6" spans="1:7" ht="26.25" customHeight="1" x14ac:dyDescent="0.25">
      <c r="A6" s="10">
        <v>4</v>
      </c>
      <c r="B6" s="17">
        <f t="shared" si="1"/>
        <v>4500</v>
      </c>
      <c r="C6" s="32">
        <f t="shared" si="2"/>
        <v>500</v>
      </c>
      <c r="D6" s="10">
        <v>35</v>
      </c>
      <c r="E6" s="13">
        <v>0</v>
      </c>
      <c r="F6" s="44">
        <f t="shared" si="3"/>
        <v>535</v>
      </c>
      <c r="G6" s="17">
        <f t="shared" si="0"/>
        <v>4000</v>
      </c>
    </row>
    <row r="7" spans="1:7" ht="26.25" customHeight="1" x14ac:dyDescent="0.25">
      <c r="A7" s="10">
        <v>5</v>
      </c>
      <c r="B7" s="17">
        <f t="shared" si="1"/>
        <v>4000</v>
      </c>
      <c r="C7" s="32">
        <f t="shared" si="2"/>
        <v>500</v>
      </c>
      <c r="D7" s="10">
        <v>35</v>
      </c>
      <c r="E7" s="13">
        <v>0</v>
      </c>
      <c r="F7" s="44">
        <f t="shared" si="3"/>
        <v>535</v>
      </c>
      <c r="G7" s="17">
        <f t="shared" si="0"/>
        <v>3500</v>
      </c>
    </row>
    <row r="8" spans="1:7" ht="26.25" customHeight="1" x14ac:dyDescent="0.25">
      <c r="A8" s="10">
        <v>6</v>
      </c>
      <c r="B8" s="17">
        <f t="shared" si="1"/>
        <v>3500</v>
      </c>
      <c r="C8" s="32">
        <f t="shared" si="2"/>
        <v>500</v>
      </c>
      <c r="D8" s="10">
        <v>35</v>
      </c>
      <c r="E8" s="13">
        <v>0</v>
      </c>
      <c r="F8" s="44">
        <f t="shared" si="3"/>
        <v>535</v>
      </c>
      <c r="G8" s="17">
        <f t="shared" si="0"/>
        <v>3000</v>
      </c>
    </row>
    <row r="9" spans="1:7" ht="26.25" customHeight="1" x14ac:dyDescent="0.25">
      <c r="A9" s="10">
        <v>7</v>
      </c>
      <c r="B9" s="17">
        <f t="shared" si="1"/>
        <v>3000</v>
      </c>
      <c r="C9" s="32">
        <f t="shared" si="2"/>
        <v>500</v>
      </c>
      <c r="D9" s="10">
        <v>35</v>
      </c>
      <c r="E9" s="13">
        <v>0</v>
      </c>
      <c r="F9" s="44">
        <f t="shared" si="3"/>
        <v>535</v>
      </c>
      <c r="G9" s="17">
        <f t="shared" si="0"/>
        <v>2500</v>
      </c>
    </row>
    <row r="10" spans="1:7" ht="26.25" customHeight="1" x14ac:dyDescent="0.25">
      <c r="A10" s="10">
        <v>8</v>
      </c>
      <c r="B10" s="17">
        <f t="shared" si="1"/>
        <v>2500</v>
      </c>
      <c r="C10" s="32">
        <f t="shared" si="2"/>
        <v>500</v>
      </c>
      <c r="D10" s="10">
        <v>35</v>
      </c>
      <c r="E10" s="13">
        <v>0</v>
      </c>
      <c r="F10" s="44">
        <f t="shared" si="3"/>
        <v>535</v>
      </c>
      <c r="G10" s="17">
        <f t="shared" si="0"/>
        <v>2000</v>
      </c>
    </row>
    <row r="11" spans="1:7" ht="26.25" customHeight="1" x14ac:dyDescent="0.25">
      <c r="A11" s="10">
        <v>9</v>
      </c>
      <c r="B11" s="17">
        <f t="shared" si="1"/>
        <v>2000</v>
      </c>
      <c r="C11" s="32">
        <f t="shared" si="2"/>
        <v>500</v>
      </c>
      <c r="D11" s="10">
        <v>35</v>
      </c>
      <c r="E11" s="13">
        <v>0</v>
      </c>
      <c r="F11" s="44">
        <f t="shared" si="3"/>
        <v>535</v>
      </c>
      <c r="G11" s="17">
        <f t="shared" si="0"/>
        <v>1500</v>
      </c>
    </row>
    <row r="12" spans="1:7" ht="26.25" customHeight="1" x14ac:dyDescent="0.25">
      <c r="A12" s="10">
        <v>10</v>
      </c>
      <c r="B12" s="17">
        <f t="shared" si="1"/>
        <v>1500</v>
      </c>
      <c r="C12" s="32">
        <f t="shared" si="2"/>
        <v>500</v>
      </c>
      <c r="D12" s="10">
        <v>35</v>
      </c>
      <c r="E12" s="13">
        <v>0</v>
      </c>
      <c r="F12" s="44">
        <f t="shared" si="3"/>
        <v>535</v>
      </c>
      <c r="G12" s="17">
        <f t="shared" si="0"/>
        <v>1000</v>
      </c>
    </row>
    <row r="13" spans="1:7" ht="26.25" customHeight="1" x14ac:dyDescent="0.25">
      <c r="A13" s="10">
        <v>11</v>
      </c>
      <c r="B13" s="17">
        <f t="shared" si="1"/>
        <v>1000</v>
      </c>
      <c r="C13" s="32">
        <f t="shared" si="2"/>
        <v>500</v>
      </c>
      <c r="D13" s="10">
        <v>35</v>
      </c>
      <c r="E13" s="13">
        <v>0</v>
      </c>
      <c r="F13" s="44">
        <f t="shared" si="3"/>
        <v>535</v>
      </c>
      <c r="G13" s="17">
        <f t="shared" si="0"/>
        <v>500</v>
      </c>
    </row>
    <row r="14" spans="1:7" ht="26.25" customHeight="1" thickBot="1" x14ac:dyDescent="0.3">
      <c r="A14" s="11">
        <v>12</v>
      </c>
      <c r="B14" s="21">
        <f t="shared" si="1"/>
        <v>500</v>
      </c>
      <c r="C14" s="33">
        <f t="shared" si="2"/>
        <v>500</v>
      </c>
      <c r="D14" s="11">
        <v>35</v>
      </c>
      <c r="E14" s="14">
        <v>0</v>
      </c>
      <c r="F14" s="45">
        <f t="shared" si="3"/>
        <v>535</v>
      </c>
      <c r="G14" s="21">
        <f t="shared" si="0"/>
        <v>0</v>
      </c>
    </row>
    <row r="15" spans="1:7" ht="26.25" customHeight="1" thickBot="1" x14ac:dyDescent="0.3">
      <c r="A15" s="36" t="s">
        <v>15</v>
      </c>
      <c r="B15" s="37"/>
      <c r="C15" s="30"/>
      <c r="D15" s="38">
        <f>SUM(D3:D14)</f>
        <v>420</v>
      </c>
      <c r="E15" s="39">
        <f>SUM(E3:E14)</f>
        <v>299</v>
      </c>
      <c r="F15" s="31"/>
      <c r="G15" s="31"/>
    </row>
    <row r="16" spans="1:7" ht="26.25" customHeight="1" thickBot="1" x14ac:dyDescent="0.3">
      <c r="A16" s="34" t="s">
        <v>16</v>
      </c>
      <c r="B16" s="35"/>
      <c r="C16" s="30"/>
      <c r="D16" s="40">
        <f>D15+E15</f>
        <v>719</v>
      </c>
      <c r="E16" s="41"/>
      <c r="F16" s="31"/>
      <c r="G16" s="31"/>
    </row>
    <row r="17" spans="1:7" ht="26.25" customHeight="1" thickBot="1" x14ac:dyDescent="0.3">
      <c r="A17" s="34" t="s">
        <v>17</v>
      </c>
      <c r="B17" s="35"/>
      <c r="C17" s="30"/>
      <c r="D17" s="42">
        <f>(719/6000)*100</f>
        <v>11.983333333333333</v>
      </c>
      <c r="E17" s="43" t="s">
        <v>18</v>
      </c>
      <c r="F17" s="31"/>
      <c r="G17" s="31"/>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Sigtuna kommun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Jorjani</dc:creator>
  <cp:lastModifiedBy>Abbas Jorjani</cp:lastModifiedBy>
  <dcterms:created xsi:type="dcterms:W3CDTF">2013-11-12T18:01:29Z</dcterms:created>
  <dcterms:modified xsi:type="dcterms:W3CDTF">2013-11-13T10:47:30Z</dcterms:modified>
</cp:coreProperties>
</file>